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crear ACMxxx\"/>
    </mc:Choice>
  </mc:AlternateContent>
  <xr:revisionPtr revIDLastSave="0" documentId="13_ncr:1_{3386414A-6EAD-4745-90C6-C41A60B2C36F}" xr6:coauthVersionLast="47" xr6:coauthVersionMax="47" xr10:uidLastSave="{00000000-0000-0000-0000-000000000000}"/>
  <bookViews>
    <workbookView xWindow="-60" yWindow="-16320" windowWidth="29040" windowHeight="15840" xr2:uid="{00000000-000D-0000-FFFF-FFFF00000000}"/>
  </bookViews>
  <sheets>
    <sheet name="LOT 8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<sst xmlns="http://schemas.openxmlformats.org/spreadsheetml/2006/main" count="65" uniqueCount="58">
  <si>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</si>
  <si>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</si>
  <si>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</si>
  <si>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</si>
  <si>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</si>
  <si>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</si>
  <si>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</si>
  <si>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</si>
  <si>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</si>
  <si>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</si>
  <si>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</si>
  <si>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</si>
  <si>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</si>
  <si>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</si>
  <si>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</si>
  <si>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</si>
  <si>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</si>
  <si>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</si>
  <si>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</si>
  <si>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</si>
  <si>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</si>
  <si>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</si>
  <si>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</si>
  <si>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</si>
  <si>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</si>
  <si>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</si>
  <si>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</si>
  <si>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</si>
  <si>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</si>
  <si>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</si>
  <si>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</si>
  <si>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</si>
  <si>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</si>
  <si>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</si>
  <si>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</si>
  <si>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</si>
  <si>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</si>
  <si>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</si>
  <si>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</si>
  <si>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</si>
  <si>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</si>
  <si>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</si>
  <si>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</si>
  <si>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</si>
  <si>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</si>
  <si>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</si>
  <si>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</si>
  <si>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</si>
  <si>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</si>
  <si>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</si>
  <si>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</si>
  <si>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</si>
  <si>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</si>
  <si>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Sonda gastroduodenal Levin 12CH</t>
  </si>
  <si>
    <t>Sonda gastroduodenal Levin 14CH</t>
  </si>
  <si>
    <t>Sonda gastroduodenal Levin 16CH</t>
  </si>
  <si>
    <t>Sonda gastroduodenal Levin 18CH</t>
  </si>
  <si>
    <t xml:space="preserve"> ACM 25/932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</si>
</sst>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210614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7" zoomScale="70" zoomScaleNormal="70" workbookViewId="0">
      <selection activeCell="A12" sqref="A12:J12"/>
    </sheetView>
  </sheetViews>
  <sheetFormatPr defaultRowHeight="14.4" x14ac:dyDescent="0.3"/>
  <cols>
    <col min="1" max="1" width="19.5546875" customWidth="1"/>
    <col min="2" max="2" width="14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2.44140625" customWidth="1"/>
    <col min="11" max="11" width="16.88671875" customWidth="1"/>
    <col min="12" max="12" width="15.5546875" customWidth="1"/>
    <col min="13" max="13" width="15.21875" bestFit="1" customWidth="1"/>
    <col min="14" max="14" width="11.77734375" customWidth="1"/>
    <col min="15" max="15" width="12.66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4" t="s">
        <v>18</v>
      </c>
      <c r="C9" s="114"/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4"/>
      <c r="S9" s="114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6" t="s">
        <v>9</v>
      </c>
      <c r="B10" s="136"/>
      <c r="C10" s="136"/>
      <c r="D10" s="138" t="s">
        <v>52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7" t="s">
        <v>10</v>
      </c>
      <c r="B11" s="137"/>
      <c r="C11" s="137"/>
      <c r="D11" s="51"/>
      <c r="E11" s="146" t="s">
        <v>57</v>
      </c>
      <c r="F11" s="146"/>
      <c r="G11" s="146"/>
      <c r="H11" s="146"/>
      <c r="I11" s="146"/>
      <c r="J11" s="146"/>
      <c r="K11" s="146"/>
      <c r="L11" s="146"/>
      <c r="M11" s="146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5" t="s">
        <v>34</v>
      </c>
      <c r="B12" s="126"/>
      <c r="C12" s="126"/>
      <c r="D12" s="126"/>
      <c r="E12" s="126"/>
      <c r="F12" s="126"/>
      <c r="G12" s="126"/>
      <c r="H12" s="126"/>
      <c r="I12" s="126"/>
      <c r="J12" s="127"/>
      <c r="K12" s="125" t="s">
        <v>11</v>
      </c>
      <c r="L12" s="126"/>
      <c r="M12" s="126"/>
      <c r="N12" s="126"/>
      <c r="O12" s="126"/>
      <c r="P12" s="126"/>
      <c r="Q12" s="126"/>
      <c r="R12" s="126"/>
      <c r="S12" s="127"/>
      <c r="W12" s="26"/>
      <c r="X12" s="26"/>
    </row>
    <row r="13" spans="1:26" s="28" customFormat="1" ht="39" customHeight="1" x14ac:dyDescent="0.3">
      <c r="A13" s="48" t="s">
        <v>35</v>
      </c>
      <c r="B13" s="128"/>
      <c r="C13" s="129"/>
      <c r="D13" s="129"/>
      <c r="E13" s="130"/>
      <c r="F13" s="27" t="s">
        <v>36</v>
      </c>
      <c r="G13" s="128"/>
      <c r="H13" s="129"/>
      <c r="I13" s="129"/>
      <c r="J13" s="131"/>
      <c r="K13" s="117" t="s">
        <v>12</v>
      </c>
      <c r="L13" s="119"/>
      <c r="M13" s="120"/>
      <c r="N13" s="120"/>
      <c r="O13" s="120"/>
      <c r="P13" s="120"/>
      <c r="Q13" s="120"/>
      <c r="R13" s="120"/>
      <c r="S13" s="121"/>
      <c r="W13" s="26"/>
    </row>
    <row r="14" spans="1:26" s="28" customFormat="1" ht="39" customHeight="1" x14ac:dyDescent="0.3">
      <c r="A14" s="45" t="s">
        <v>37</v>
      </c>
      <c r="B14" s="132"/>
      <c r="C14" s="133"/>
      <c r="D14" s="133"/>
      <c r="E14" s="134"/>
      <c r="F14" s="29" t="s">
        <v>38</v>
      </c>
      <c r="G14" s="132"/>
      <c r="H14" s="133"/>
      <c r="I14" s="133"/>
      <c r="J14" s="135"/>
      <c r="K14" s="118"/>
      <c r="L14" s="122"/>
      <c r="M14" s="123"/>
      <c r="N14" s="123"/>
      <c r="O14" s="123"/>
      <c r="P14" s="123"/>
      <c r="Q14" s="123"/>
      <c r="R14" s="123"/>
      <c r="S14" s="124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47"/>
      <c r="E15" s="148"/>
      <c r="F15" s="29" t="s">
        <v>39</v>
      </c>
      <c r="G15" s="132"/>
      <c r="H15" s="133"/>
      <c r="I15" s="133"/>
      <c r="J15" s="135"/>
      <c r="K15" s="30" t="s">
        <v>14</v>
      </c>
      <c r="L15" s="115"/>
      <c r="M15" s="115"/>
      <c r="N15" s="115"/>
      <c r="O15" s="115"/>
      <c r="P15" s="115"/>
      <c r="Q15" s="115"/>
      <c r="R15" s="115"/>
      <c r="S15" s="116"/>
      <c r="W15" s="26"/>
    </row>
    <row r="16" spans="1:26" s="28" customFormat="1" ht="39" customHeight="1" x14ac:dyDescent="0.3">
      <c r="A16" s="45" t="s">
        <v>40</v>
      </c>
      <c r="B16" s="132"/>
      <c r="C16" s="133"/>
      <c r="D16" s="133"/>
      <c r="E16" s="134"/>
      <c r="F16" s="32" t="s">
        <v>41</v>
      </c>
      <c r="G16" s="33" t="s">
        <v>42</v>
      </c>
      <c r="H16" s="46"/>
      <c r="I16" s="33" t="s">
        <v>16</v>
      </c>
      <c r="J16" s="46"/>
      <c r="K16" s="156" t="s">
        <v>43</v>
      </c>
      <c r="L16" s="152"/>
      <c r="M16" s="152"/>
      <c r="N16" s="152"/>
      <c r="O16" s="152"/>
      <c r="P16" s="152"/>
      <c r="Q16" s="152"/>
      <c r="R16" s="152"/>
      <c r="S16" s="153"/>
      <c r="W16" s="26"/>
    </row>
    <row r="17" spans="1:26" s="34" customFormat="1" ht="39" customHeight="1" thickBot="1" x14ac:dyDescent="0.35">
      <c r="A17" s="49" t="s">
        <v>17</v>
      </c>
      <c r="B17" s="158"/>
      <c r="C17" s="159"/>
      <c r="D17" s="159"/>
      <c r="E17" s="160"/>
      <c r="F17" s="50" t="s">
        <v>44</v>
      </c>
      <c r="G17" s="161"/>
      <c r="H17" s="162"/>
      <c r="I17" s="162"/>
      <c r="J17" s="163"/>
      <c r="K17" s="157"/>
      <c r="L17" s="154"/>
      <c r="M17" s="154"/>
      <c r="N17" s="154"/>
      <c r="O17" s="154"/>
      <c r="P17" s="154"/>
      <c r="Q17" s="154"/>
      <c r="R17" s="154"/>
      <c r="S17" s="155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67" t="s">
        <v>25</v>
      </c>
      <c r="Q20" s="168"/>
      <c r="R20" s="169" t="s">
        <v>26</v>
      </c>
      <c r="S20" s="170"/>
      <c r="W20" s="26"/>
    </row>
    <row r="21" spans="1:26" s="15" customFormat="1" ht="108" customHeight="1" thickBot="1" x14ac:dyDescent="0.35">
      <c r="A21" s="56" t="s">
        <v>0</v>
      </c>
      <c r="B21" s="57" t="s">
        <v>46</v>
      </c>
      <c r="C21" s="164" t="s">
        <v>8</v>
      </c>
      <c r="D21" s="164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39">
        <v>8</v>
      </c>
      <c r="B22" s="75">
        <v>2002588</v>
      </c>
      <c r="C22" s="165" t="s">
        <v>53</v>
      </c>
      <c r="D22" s="166" t="s">
        <v>53</v>
      </c>
      <c r="E22" s="76"/>
      <c r="F22" s="76"/>
      <c r="G22" s="77"/>
      <c r="H22" s="108">
        <v>200</v>
      </c>
      <c r="I22" s="78" t="s">
        <v>20</v>
      </c>
      <c r="J22" s="111">
        <v>0.81420000000000003</v>
      </c>
      <c r="K22" s="79">
        <f t="shared" ref="K22:K25" si="0">H22*J22</f>
        <v>162.84</v>
      </c>
      <c r="L22" s="80" t="e">
        <f t="shared" ref="L22:L25" si="1">M22/G22</f>
        <v>#DIV/0!</v>
      </c>
      <c r="M22" s="81"/>
      <c r="N22" s="82"/>
      <c r="O22" s="94"/>
      <c r="P22" s="97">
        <f t="shared" ref="P22:P25" si="2">M22*(1-O22)</f>
        <v>0</v>
      </c>
      <c r="Q22" s="105">
        <f t="shared" ref="Q22:Q25" si="3">IF(ISERROR(P22/G22),0,(P22/G22)*H22)</f>
        <v>0</v>
      </c>
      <c r="R22" s="101" t="e">
        <f t="shared" ref="R22:R25" si="4">ROUNDUP((H22/G22),0)</f>
        <v>#DIV/0!</v>
      </c>
      <c r="S22" s="83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40"/>
      <c r="B23" s="67">
        <v>2002663</v>
      </c>
      <c r="C23" s="142" t="s">
        <v>54</v>
      </c>
      <c r="D23" s="143" t="s">
        <v>54</v>
      </c>
      <c r="E23" s="68"/>
      <c r="F23" s="68"/>
      <c r="G23" s="69"/>
      <c r="H23" s="109">
        <v>100</v>
      </c>
      <c r="I23" s="70" t="s">
        <v>20</v>
      </c>
      <c r="J23" s="112">
        <v>0.84260000000000002</v>
      </c>
      <c r="K23" s="71">
        <f t="shared" si="0"/>
        <v>84.26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40"/>
      <c r="B24" s="67">
        <v>2002589</v>
      </c>
      <c r="C24" s="142" t="s">
        <v>55</v>
      </c>
      <c r="D24" s="143" t="s">
        <v>55</v>
      </c>
      <c r="E24" s="68"/>
      <c r="F24" s="68"/>
      <c r="G24" s="69"/>
      <c r="H24" s="109">
        <v>1200</v>
      </c>
      <c r="I24" s="70" t="s">
        <v>20</v>
      </c>
      <c r="J24" s="112">
        <v>1.0112000000000001</v>
      </c>
      <c r="K24" s="71">
        <f t="shared" si="0"/>
        <v>1213.44</v>
      </c>
      <c r="L24" s="72" t="e">
        <f t="shared" si="1"/>
        <v>#DIV/0!</v>
      </c>
      <c r="M24" s="73"/>
      <c r="N24" s="74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35">
      <c r="A25" s="141"/>
      <c r="B25" s="84">
        <v>2002590</v>
      </c>
      <c r="C25" s="144" t="s">
        <v>56</v>
      </c>
      <c r="D25" s="145" t="s">
        <v>56</v>
      </c>
      <c r="E25" s="85"/>
      <c r="F25" s="85"/>
      <c r="G25" s="86"/>
      <c r="H25" s="110">
        <v>100</v>
      </c>
      <c r="I25" s="87" t="s">
        <v>20</v>
      </c>
      <c r="J25" s="113">
        <v>1.0112000000000001</v>
      </c>
      <c r="K25" s="88">
        <f t="shared" si="0"/>
        <v>101.12</v>
      </c>
      <c r="L25" s="89" t="e">
        <f t="shared" si="1"/>
        <v>#DIV/0!</v>
      </c>
      <c r="M25" s="90"/>
      <c r="N25" s="91"/>
      <c r="O25" s="96"/>
      <c r="P25" s="99">
        <f t="shared" si="2"/>
        <v>0</v>
      </c>
      <c r="Q25" s="107">
        <f t="shared" si="3"/>
        <v>0</v>
      </c>
      <c r="R25" s="103" t="e">
        <f t="shared" si="4"/>
        <v>#DIV/0!</v>
      </c>
      <c r="S25" s="92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3">
      <c r="A27" s="151"/>
      <c r="B27" s="151"/>
      <c r="C27" s="151"/>
      <c r="D27" s="151"/>
      <c r="E27" s="151"/>
      <c r="F27" s="151"/>
      <c r="G27" s="151"/>
      <c r="H27" s="22"/>
      <c r="I27" s="1"/>
      <c r="J27" s="1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51"/>
      <c r="B28" s="151"/>
      <c r="C28" s="151"/>
      <c r="D28" s="151"/>
      <c r="E28" s="151"/>
      <c r="F28" s="151"/>
      <c r="G28" s="151"/>
      <c r="H28" s="22"/>
      <c r="I28" s="2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5">
      <c r="A29" s="151"/>
      <c r="B29" s="151"/>
      <c r="C29" s="151"/>
      <c r="D29" s="151"/>
      <c r="E29" s="151"/>
      <c r="F29" s="151"/>
      <c r="G29" s="151"/>
      <c r="H29" s="22"/>
      <c r="I29" s="1"/>
      <c r="J29" s="5" t="s">
        <v>47</v>
      </c>
      <c r="K29" s="6">
        <f>SUM(K22:K28)</f>
        <v>1561.6599999999999</v>
      </c>
      <c r="L29" s="24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1"/>
      <c r="B30" s="1"/>
      <c r="C30" s="1"/>
      <c r="D30" s="20"/>
      <c r="E30" s="21"/>
      <c r="F30" s="18"/>
      <c r="G30" s="19"/>
      <c r="H30" s="2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39"/>
      <c r="B31" s="39"/>
      <c r="C31" s="39"/>
      <c r="D31" s="39"/>
      <c r="E31" s="39"/>
      <c r="G31" s="40" t="s">
        <v>51</v>
      </c>
      <c r="J31" s="39"/>
      <c r="K31" s="6">
        <f>K29*2</f>
        <v>3123.3199999999997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54"/>
      <c r="Q33" s="54"/>
      <c r="R33" s="54"/>
      <c r="S33" s="54"/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8" t="s">
        <v>23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32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 t="s">
        <v>24</v>
      </c>
      <c r="B39" s="11"/>
      <c r="C39" s="11"/>
      <c r="D39" s="11"/>
      <c r="E39" s="11"/>
      <c r="F39" s="11"/>
      <c r="G39" s="11"/>
      <c r="H39" s="55"/>
      <c r="I39" s="11"/>
      <c r="J39" s="11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28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29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30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49" t="s">
        <v>48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9" t="s">
        <v>31</v>
      </c>
      <c r="B49" s="150"/>
      <c r="C49" s="150"/>
      <c r="D49" s="150"/>
      <c r="E49" s="150"/>
      <c r="F49" s="150"/>
      <c r="G49" s="150"/>
      <c r="H49" s="150"/>
      <c r="I49" s="150"/>
      <c r="J49" s="150"/>
      <c r="K49" s="150"/>
      <c r="L49" s="150"/>
      <c r="M49" s="150"/>
      <c r="N49" s="150"/>
      <c r="O49" s="150"/>
      <c r="P49" s="150"/>
      <c r="Q49" s="150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A22:A25"/>
    <mergeCell ref="C23:D23"/>
    <mergeCell ref="C25:D25"/>
    <mergeCell ref="C24:D24"/>
    <mergeCell ref="E11:M11"/>
    <mergeCell ref="D15:E15"/>
    <mergeCell ref="G15:J15"/>
    <mergeCell ref="K12:S12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</mergeCells>
  <pageMargins left="0.7" right="0.7" top="0.75" bottom="0.75" header="0.3" footer="0.3"/>
  <pageSetup paperSize="8" scale="54" fitToHeight="0" orientation="landscape" r:id="rId1"/>
  <ignoredErrors>
    <ignoredError sqref="L22:L25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2025-10-14T11:16:16Z</dcterms:modified>
</cp:coreProperties>
</file>